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580"/>
  </bookViews>
  <sheets>
    <sheet name="вар для плана" sheetId="5" r:id="rId1"/>
  </sheets>
  <calcPr calcId="145621"/>
</workbook>
</file>

<file path=xl/calcChain.xml><?xml version="1.0" encoding="utf-8"?>
<calcChain xmlns="http://schemas.openxmlformats.org/spreadsheetml/2006/main">
  <c r="H13" i="5" l="1"/>
  <c r="H11" i="5"/>
  <c r="H14" i="5" l="1"/>
  <c r="I14" i="5" s="1"/>
  <c r="H15" i="5"/>
  <c r="I15" i="5" s="1"/>
  <c r="H10" i="5"/>
  <c r="I10" i="5" s="1"/>
</calcChain>
</file>

<file path=xl/sharedStrings.xml><?xml version="1.0" encoding="utf-8"?>
<sst xmlns="http://schemas.openxmlformats.org/spreadsheetml/2006/main" count="45" uniqueCount="43">
  <si>
    <t>№ п/п</t>
  </si>
  <si>
    <t>Цена, руб.</t>
  </si>
  <si>
    <t>Кол-во, шт.</t>
  </si>
  <si>
    <t>Администрация</t>
  </si>
  <si>
    <t>Метод обоснования начальной (максимальной) цены: метод сопоставления рыночных цен.</t>
  </si>
  <si>
    <t>Начальная (максимальная) цена, руб.</t>
  </si>
  <si>
    <r>
      <t xml:space="preserve">Способ размещения заказа: </t>
    </r>
    <r>
      <rPr>
        <b/>
        <sz val="11"/>
        <rFont val="Times New Roman"/>
        <family val="1"/>
        <charset val="204"/>
      </rPr>
      <t xml:space="preserve">электронный аукцион. </t>
    </r>
  </si>
  <si>
    <t xml:space="preserve"> 1*:</t>
  </si>
  <si>
    <t xml:space="preserve"> 2*:</t>
  </si>
  <si>
    <t xml:space="preserve"> 3*:</t>
  </si>
  <si>
    <t>1*</t>
  </si>
  <si>
    <t>2*</t>
  </si>
  <si>
    <t>3*</t>
  </si>
  <si>
    <t>ИТОГО:</t>
  </si>
  <si>
    <t>Кресло офисное  
31.01.12.160-00000005</t>
  </si>
  <si>
    <t>от 29.03.24 №414</t>
  </si>
  <si>
    <t>Стол письменный 31.01.10.000-00000004</t>
  </si>
  <si>
    <t xml:space="preserve"> Стул на металлическом каркасе 31.01.11.150-00000003</t>
  </si>
  <si>
    <t>6 820.20</t>
  </si>
  <si>
    <t>6 862.30</t>
  </si>
  <si>
    <t>6 806.17</t>
  </si>
  <si>
    <t>13 612.34</t>
  </si>
  <si>
    <t>290 644.30</t>
  </si>
  <si>
    <t>от 08.04.24 № 32</t>
  </si>
  <si>
    <t>от 08.04.24 № б/н</t>
  </si>
  <si>
    <t>Шкаф деревянный для документов  31.01.12.139-00000002</t>
  </si>
  <si>
    <t>Шкаф архивный металлический  31.01.11.122-00000001</t>
  </si>
  <si>
    <t>Описание характеристик объекта закупки</t>
  </si>
  <si>
    <t>Наименование объекта закупки</t>
  </si>
  <si>
    <t>Средние цены, руб.</t>
  </si>
  <si>
    <t>Дата составления расчета - 09.04.2024</t>
  </si>
  <si>
    <t xml:space="preserve">Обоснование начальной (максимальной) цены  контракта на поставку офисной мебели мебели  </t>
  </si>
  <si>
    <t>Приложение 2 к извещению об осуществлении аукциона в электронной форме</t>
  </si>
  <si>
    <t xml:space="preserve">И.о. заведующего по АХР                                           </t>
  </si>
  <si>
    <t xml:space="preserve">   Е.В. Заикин</t>
  </si>
  <si>
    <t>Итого: Начальная (максимальная) цена контракта: 290 644 (двести девяносто тысяч шестьсот сорок четыре) рубля 30 копеек.</t>
  </si>
  <si>
    <t xml:space="preserve">Тумба офисная деревянная
31.01.12.150-00000003
</t>
  </si>
  <si>
    <t xml:space="preserve">Обязательные характеристики:
Вид материала обивки спинки: Кожа искусственная
Вид материала обивки сидения: Кожа искусственная
Тип каркаса: Металлический
Назначение:  Для персонала
Не обязательные характеристики:
Наличие механизма регулировки по высоте: Да
Наличие подголовника: Да
Наличие подлокотников: Да
Ортопедическое основание: Да
Регулировка угла наклона: Да
Дополнительные характеристики:
Высота сидения мм:  ≥420 и &lt;480
Высота спинки мм: ≥750 мм
Глубина сидения мм: ≥ 400 и &lt; 500
Максимальная нагрузка на кресло: ≥ 90 кг
Механизм качания: Да
Материал крестовины: Металл хромированный
</t>
  </si>
  <si>
    <t xml:space="preserve">Обязательные характеристики:
Наличие мягкого сидения: Да
Наличие мягкой спинки: Да
Не обязательные характеристики:
Вид материала сидения: Металл
Вид материала спинки: Металл
Форма основания: Ножки
Дополнительные характеристики: 
Материал обивки: Искусственная кожа
Цвет обивки: Черный
Цвет каркаса: Серебристый
Внутренняя ширина: ≥ 450 мм
Глубина сидения: ≥ 430 мм
Высота спинки: ≥ 455 мм 
</t>
  </si>
  <si>
    <t xml:space="preserve">Обязательные характеристики:
Вид тумбы: Для документов и канцелярских принадлежностей  
Не обязательные характеристики:
Тип конструкции тумбы: Приставная
Вид материала: ЛДСП
Тип фасада тумбы закрытой: Выдвижные ящики
Количество выдвижных ящиков: ≥ 3 шт
Наличие замка: С замком только на верхний ящик
Глубина тумб см: ≥ 60 и &lt; 65
Высота тумбы см: ≥ 70 и &lt; 80
Ширина тумб см: ≥ 60 и &lt;70
Дополнительные характеристики:
Толщина корпуса ЛДСП мм: ≥ 16
Толщина фасада ЛДСП мм: ≥ 16
Ширина столешницы мм: ≥ 700 и &lt;800
Глубина столешницы мм: ≥800 и &lt;900
</t>
  </si>
  <si>
    <t xml:space="preserve">Не обязательные характеристики:
Наличие выдвижных ящиков: Нет
Наличие остекления: Да
Тип фасада: Полуоткрытый
Дополнительные характеристики:
Высота мм: ≥ 2000 и &lt;2100
Ширина мм: ≥ 800 и &lt; 900
Глубина мм: ≥ 350 и &lt; 450
Толщина корпуса ЛДСП мм: ≥ 16
Толщина фасада ЛДСП мм: ≥ 16
Цвет ЛДСП: дуб сонома светлый
</t>
  </si>
  <si>
    <t xml:space="preserve">Обязательные характеристики:
Тип дверей: распашные
Дополнительные характеристики:
Материал каркаса: Металл
Материал дверей: Металл
Цвет: Светло – серый
Высота: ≥ 180 см
Глубина: ≥ 34см
Ширина: ≥ 46 см
Количество полок: ≥ 4
Вес нагрузки на полку: ≥ 35кг
Тип замка: Ключевой
</t>
  </si>
  <si>
    <t xml:space="preserve">Обязательные характеристики:
Конфигурация стола: Угловой 
Тип каркаса: Деревянный
Вид материала столешницы: ЛДСП
Назначение стола письменного: Для персонала
Вид материала каркаса: ЛДСП
Не обязательные характеристики:
Вид опоры стола: П-образная
Тип стола: Правосторонний
Высота: ≥ 750 и &lt;800
Толщина материала каркаса: ≥16 и &lt;20
Дополнительное оборудование: Полка для клавиатуры
Ширина мм: ≥ 1200 и &lt;1400
Длинна: мм ≥ 1400 и &lt;1600
Глубина мм: ≥ 600 и &lt; 700
Толщина материала столешницы: ≥ 20 и &lt;24
Дополнительные характеристики: 
Цвет: дуб сонома светлый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</si>
</sst>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7" fillId="2" borderId="0" xfId="0" applyFont="1" applyFill="1" applyBorder="1"/>
    <xf numFmtId="0" fontId="7" fillId="0" borderId="0" xfId="0" applyFont="1"/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/>
    <xf numFmtId="0" fontId="7" fillId="0" borderId="3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left" vertical="top" wrapText="1"/>
    </xf>
    <xf numFmtId="4" fontId="8" fillId="0" borderId="3" xfId="1" applyNumberFormat="1" applyFont="1" applyFill="1" applyBorder="1" applyAlignment="1">
      <alignment horizontal="center" vertical="top" wrapText="1"/>
    </xf>
    <xf numFmtId="164" fontId="8" fillId="0" borderId="3" xfId="1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 applyFill="1" applyAlignment="1"/>
    <xf numFmtId="0" fontId="7" fillId="0" borderId="0" xfId="0" applyFont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8" fillId="2" borderId="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top" wrapText="1"/>
    </xf>
    <xf numFmtId="0" fontId="7" fillId="0" borderId="3" xfId="1" applyFont="1" applyBorder="1" applyAlignment="1" applyProtection="1">
      <alignment horizontal="center" vertical="top" wrapText="1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 applyProtection="1">
      <alignment horizontal="center" vertical="top" wrapText="1"/>
      <protection locked="0"/>
    </xf>
    <xf numFmtId="4" fontId="8" fillId="0" borderId="3" xfId="1" applyNumberFormat="1" applyFont="1" applyFill="1" applyBorder="1" applyAlignment="1" applyProtection="1">
      <alignment horizontal="center" vertical="top" wrapText="1"/>
      <protection locked="0"/>
    </xf>
    <xf numFmtId="164" fontId="8" fillId="0" borderId="3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/>
    <xf numFmtId="0" fontId="13" fillId="0" borderId="0" xfId="0" applyFont="1" applyFill="1"/>
    <xf numFmtId="0" fontId="13" fillId="0" borderId="0" xfId="0" applyFont="1"/>
    <xf numFmtId="0" fontId="8" fillId="0" borderId="0" xfId="1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5" fillId="2" borderId="0" xfId="0" quotePrefix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65"/>
  <sheetViews>
    <sheetView tabSelected="1" topLeftCell="A18" zoomScale="80" zoomScaleNormal="80" workbookViewId="0">
      <selection activeCell="D1" sqref="A1:M27"/>
    </sheetView>
  </sheetViews>
  <sheetFormatPr defaultRowHeight="12" x14ac:dyDescent="0.2"/>
  <cols>
    <col min="1" max="1" width="6.28515625" style="2" customWidth="1"/>
    <col min="2" max="2" width="16.7109375" style="2" customWidth="1"/>
    <col min="3" max="3" width="58.7109375" style="3" customWidth="1"/>
    <col min="4" max="4" width="7.42578125" style="2" customWidth="1"/>
    <col min="5" max="5" width="12.42578125" style="4" customWidth="1"/>
    <col min="6" max="6" width="11.7109375" style="4" customWidth="1"/>
    <col min="7" max="7" width="13" style="4" customWidth="1"/>
    <col min="8" max="8" width="13.7109375" style="2" customWidth="1"/>
    <col min="9" max="9" width="34.140625" style="2" customWidth="1"/>
    <col min="10" max="16384" width="9.140625" style="2"/>
  </cols>
  <sheetData>
    <row r="1" spans="1:15" x14ac:dyDescent="0.2">
      <c r="F1" s="43" t="s">
        <v>32</v>
      </c>
      <c r="G1" s="43"/>
      <c r="H1" s="43"/>
      <c r="I1" s="43"/>
      <c r="J1" s="43"/>
    </row>
    <row r="2" spans="1:15" ht="21.75" customHeight="1" x14ac:dyDescent="0.2">
      <c r="F2" s="43"/>
      <c r="G2" s="43"/>
      <c r="H2" s="43"/>
      <c r="I2" s="43"/>
      <c r="J2" s="43"/>
    </row>
    <row r="4" spans="1:15" ht="21" customHeight="1" x14ac:dyDescent="0.25">
      <c r="A4" s="49" t="s">
        <v>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"/>
      <c r="N4" s="7"/>
      <c r="O4" s="7"/>
    </row>
    <row r="5" spans="1:15" s="5" customFormat="1" ht="14.25" customHeight="1" x14ac:dyDescent="0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8"/>
      <c r="N5" s="9"/>
      <c r="O5" s="9"/>
    </row>
    <row r="6" spans="1:15" s="5" customFormat="1" ht="17.25" customHeight="1" x14ac:dyDescent="0.25">
      <c r="A6" s="51" t="s">
        <v>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9"/>
      <c r="O6" s="9"/>
    </row>
    <row r="7" spans="1:15" ht="5.25" customHeight="1" x14ac:dyDescent="0.2">
      <c r="A7" s="46"/>
      <c r="B7" s="46"/>
      <c r="C7" s="46"/>
      <c r="D7" s="46"/>
      <c r="E7" s="46"/>
      <c r="F7" s="46"/>
      <c r="G7" s="46"/>
    </row>
    <row r="8" spans="1:15" ht="69.75" customHeight="1" x14ac:dyDescent="0.2">
      <c r="A8" s="10" t="s">
        <v>0</v>
      </c>
      <c r="B8" s="10" t="s">
        <v>28</v>
      </c>
      <c r="C8" s="10" t="s">
        <v>27</v>
      </c>
      <c r="D8" s="10" t="s">
        <v>2</v>
      </c>
      <c r="E8" s="11" t="s">
        <v>1</v>
      </c>
      <c r="F8" s="11" t="s">
        <v>1</v>
      </c>
      <c r="G8" s="11" t="s">
        <v>1</v>
      </c>
      <c r="H8" s="27" t="s">
        <v>29</v>
      </c>
      <c r="I8" s="12" t="s">
        <v>5</v>
      </c>
    </row>
    <row r="9" spans="1:15" ht="15" x14ac:dyDescent="0.25">
      <c r="A9" s="25"/>
      <c r="B9" s="25" t="s">
        <v>3</v>
      </c>
      <c r="C9" s="26"/>
      <c r="D9" s="25"/>
      <c r="E9" s="13" t="s">
        <v>10</v>
      </c>
      <c r="F9" s="13" t="s">
        <v>11</v>
      </c>
      <c r="G9" s="13" t="s">
        <v>12</v>
      </c>
      <c r="H9" s="14"/>
      <c r="I9" s="14"/>
    </row>
    <row r="10" spans="1:15" ht="269.25" customHeight="1" x14ac:dyDescent="0.2">
      <c r="A10" s="15">
        <v>1</v>
      </c>
      <c r="B10" s="28" t="s">
        <v>14</v>
      </c>
      <c r="C10" s="16" t="s">
        <v>37</v>
      </c>
      <c r="D10" s="20">
        <v>10</v>
      </c>
      <c r="E10" s="17">
        <v>16000</v>
      </c>
      <c r="F10" s="17">
        <v>16200</v>
      </c>
      <c r="G10" s="17">
        <v>16300</v>
      </c>
      <c r="H10" s="18">
        <f>ROUND((E10+F10+G10)/3,2)</f>
        <v>16166.67</v>
      </c>
      <c r="I10" s="18">
        <f>D10*H10</f>
        <v>161666.70000000001</v>
      </c>
    </row>
    <row r="11" spans="1:15" s="35" customFormat="1" ht="210" customHeight="1" x14ac:dyDescent="0.2">
      <c r="A11" s="29">
        <v>2</v>
      </c>
      <c r="B11" s="30" t="s">
        <v>17</v>
      </c>
      <c r="C11" s="31" t="s">
        <v>38</v>
      </c>
      <c r="D11" s="32">
        <v>22</v>
      </c>
      <c r="E11" s="33">
        <v>2864</v>
      </c>
      <c r="F11" s="33">
        <v>2899.8</v>
      </c>
      <c r="G11" s="33">
        <v>2917.7</v>
      </c>
      <c r="H11" s="34">
        <f>AVERAGE(E11:G11)</f>
        <v>2893.8333333333335</v>
      </c>
      <c r="I11" s="34">
        <v>63664.26</v>
      </c>
      <c r="J11" s="36"/>
    </row>
    <row r="12" spans="1:15" ht="239.25" customHeight="1" x14ac:dyDescent="0.2">
      <c r="A12" s="15">
        <v>3</v>
      </c>
      <c r="B12" s="28" t="s">
        <v>36</v>
      </c>
      <c r="C12" s="16" t="s">
        <v>39</v>
      </c>
      <c r="D12" s="20">
        <v>2</v>
      </c>
      <c r="E12" s="17">
        <v>6736</v>
      </c>
      <c r="F12" s="17" t="s">
        <v>18</v>
      </c>
      <c r="G12" s="17" t="s">
        <v>19</v>
      </c>
      <c r="H12" s="18" t="s">
        <v>20</v>
      </c>
      <c r="I12" s="18" t="s">
        <v>21</v>
      </c>
    </row>
    <row r="13" spans="1:15" ht="172.5" customHeight="1" x14ac:dyDescent="0.2">
      <c r="A13" s="15">
        <v>4</v>
      </c>
      <c r="B13" s="28" t="s">
        <v>25</v>
      </c>
      <c r="C13" s="16" t="s">
        <v>40</v>
      </c>
      <c r="D13" s="20">
        <v>1</v>
      </c>
      <c r="E13" s="17">
        <v>18192</v>
      </c>
      <c r="F13" s="17">
        <v>18419.400000000001</v>
      </c>
      <c r="G13" s="17">
        <v>18533.099999999999</v>
      </c>
      <c r="H13" s="18">
        <f>AVERAGE(E13:G13)</f>
        <v>18381.5</v>
      </c>
      <c r="I13" s="18">
        <v>18381.5</v>
      </c>
    </row>
    <row r="14" spans="1:15" ht="182.25" customHeight="1" x14ac:dyDescent="0.2">
      <c r="A14" s="15">
        <v>5</v>
      </c>
      <c r="B14" s="28" t="s">
        <v>26</v>
      </c>
      <c r="C14" s="19" t="s">
        <v>41</v>
      </c>
      <c r="D14" s="20">
        <v>1</v>
      </c>
      <c r="E14" s="17">
        <v>20000</v>
      </c>
      <c r="F14" s="17">
        <v>20250</v>
      </c>
      <c r="G14" s="17">
        <v>20375</v>
      </c>
      <c r="H14" s="18">
        <f t="shared" ref="H14:H15" si="0">ROUND((E14+F14+G14)/3,2)</f>
        <v>20208.330000000002</v>
      </c>
      <c r="I14" s="18">
        <f t="shared" ref="I14:I15" si="1">D14*H14</f>
        <v>20208.330000000002</v>
      </c>
    </row>
    <row r="15" spans="1:15" ht="272.25" customHeight="1" x14ac:dyDescent="0.2">
      <c r="A15" s="15">
        <v>6</v>
      </c>
      <c r="B15" s="28" t="s">
        <v>16</v>
      </c>
      <c r="C15" s="19" t="s">
        <v>42</v>
      </c>
      <c r="D15" s="20">
        <v>1</v>
      </c>
      <c r="E15" s="17">
        <v>12976</v>
      </c>
      <c r="F15" s="17">
        <v>13138.2</v>
      </c>
      <c r="G15" s="17">
        <v>13219.3</v>
      </c>
      <c r="H15" s="18">
        <f t="shared" si="0"/>
        <v>13111.17</v>
      </c>
      <c r="I15" s="18">
        <f t="shared" si="1"/>
        <v>13111.17</v>
      </c>
    </row>
    <row r="16" spans="1:15" ht="14.25" customHeight="1" x14ac:dyDescent="0.2">
      <c r="A16" s="47" t="s">
        <v>13</v>
      </c>
      <c r="B16" s="48"/>
      <c r="C16" s="48"/>
      <c r="D16" s="48"/>
      <c r="E16" s="48"/>
      <c r="F16" s="48"/>
      <c r="G16" s="48"/>
      <c r="H16" s="18"/>
      <c r="I16" s="18" t="s">
        <v>22</v>
      </c>
    </row>
    <row r="17" spans="1:19" ht="14.25" customHeight="1" x14ac:dyDescent="0.2">
      <c r="A17" s="40"/>
      <c r="B17" s="40"/>
      <c r="C17" s="40"/>
      <c r="D17" s="40"/>
      <c r="E17" s="40"/>
      <c r="F17" s="40"/>
      <c r="G17" s="40"/>
      <c r="H17" s="41"/>
      <c r="I17" s="41"/>
    </row>
    <row r="18" spans="1:19" ht="14.25" customHeight="1" x14ac:dyDescent="0.2">
      <c r="A18" s="45" t="s">
        <v>35</v>
      </c>
      <c r="B18" s="45"/>
      <c r="C18" s="45"/>
      <c r="D18" s="45"/>
      <c r="E18" s="45"/>
      <c r="F18" s="45"/>
      <c r="G18" s="45"/>
      <c r="H18" s="45"/>
      <c r="I18" s="45"/>
    </row>
    <row r="19" spans="1:19" ht="14.25" customHeight="1" x14ac:dyDescent="0.2">
      <c r="A19" s="40"/>
      <c r="B19" s="40"/>
      <c r="C19" s="40"/>
      <c r="D19" s="40"/>
      <c r="E19" s="40"/>
      <c r="F19" s="40"/>
      <c r="G19" s="40"/>
      <c r="H19" s="41"/>
      <c r="I19" s="41"/>
    </row>
    <row r="20" spans="1:19" ht="15" x14ac:dyDescent="0.25">
      <c r="A20" s="21"/>
      <c r="B20" s="7"/>
      <c r="C20" s="22"/>
      <c r="D20" s="23"/>
      <c r="E20" s="23"/>
      <c r="F20" s="23"/>
      <c r="G20" s="23"/>
      <c r="H20" s="1"/>
      <c r="I20" s="37"/>
    </row>
    <row r="21" spans="1:19" ht="15.75" x14ac:dyDescent="0.25">
      <c r="A21" s="44" t="s">
        <v>33</v>
      </c>
      <c r="B21" s="44"/>
      <c r="C21" s="44"/>
      <c r="D21" s="38"/>
      <c r="E21" s="38"/>
      <c r="F21" s="38"/>
      <c r="G21" s="38"/>
      <c r="H21" s="39"/>
      <c r="I21" s="39" t="s">
        <v>34</v>
      </c>
    </row>
    <row r="22" spans="1:19" x14ac:dyDescent="0.2">
      <c r="D22" s="4"/>
    </row>
    <row r="23" spans="1:19" ht="15" x14ac:dyDescent="0.25">
      <c r="A23" s="7"/>
      <c r="B23" s="21" t="s">
        <v>7</v>
      </c>
      <c r="C23" s="24" t="s">
        <v>15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7"/>
      <c r="O23" s="7"/>
      <c r="Q23" s="1"/>
      <c r="R23" s="1"/>
      <c r="S23" s="1"/>
    </row>
    <row r="24" spans="1:19" ht="15" x14ac:dyDescent="0.25">
      <c r="A24" s="7"/>
      <c r="B24" s="21" t="s">
        <v>8</v>
      </c>
      <c r="C24" s="2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7"/>
      <c r="O24" s="7"/>
      <c r="Q24" s="1"/>
      <c r="R24" s="1"/>
      <c r="S24" s="1"/>
    </row>
    <row r="25" spans="1:19" ht="15" x14ac:dyDescent="0.25">
      <c r="A25" s="7"/>
      <c r="B25" s="21" t="s">
        <v>9</v>
      </c>
      <c r="C25" s="24" t="s">
        <v>23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7"/>
      <c r="O25" s="7"/>
      <c r="Q25" s="1"/>
      <c r="R25" s="1"/>
      <c r="S25" s="1"/>
    </row>
    <row r="26" spans="1:19" x14ac:dyDescent="0.2">
      <c r="D26" s="4"/>
    </row>
    <row r="27" spans="1:19" ht="15" customHeight="1" x14ac:dyDescent="0.25">
      <c r="A27" s="42" t="s">
        <v>30</v>
      </c>
      <c r="B27" s="42"/>
      <c r="C27" s="42"/>
      <c r="D27" s="4"/>
    </row>
    <row r="28" spans="1:19" x14ac:dyDescent="0.2">
      <c r="D28" s="4"/>
    </row>
    <row r="29" spans="1:19" x14ac:dyDescent="0.2">
      <c r="D29" s="4"/>
    </row>
    <row r="30" spans="1:19" x14ac:dyDescent="0.2">
      <c r="D30" s="4"/>
    </row>
    <row r="31" spans="1:19" x14ac:dyDescent="0.2">
      <c r="D31" s="4"/>
    </row>
    <row r="32" spans="1:19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</sheetData>
  <mergeCells count="9">
    <mergeCell ref="A27:C27"/>
    <mergeCell ref="F1:J2"/>
    <mergeCell ref="A21:C21"/>
    <mergeCell ref="A18:I18"/>
    <mergeCell ref="A7:G7"/>
    <mergeCell ref="A16:G16"/>
    <mergeCell ref="A4:L4"/>
    <mergeCell ref="A5:L5"/>
    <mergeCell ref="A6:M6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 для плана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t-corp-4</dc:creator>
  <cp:lastModifiedBy>Ловыгина Наталья Борисовна</cp:lastModifiedBy>
  <cp:lastPrinted>2024-04-19T04:53:48Z</cp:lastPrinted>
  <dcterms:created xsi:type="dcterms:W3CDTF">2016-03-10T06:33:06Z</dcterms:created>
  <dcterms:modified xsi:type="dcterms:W3CDTF">2024-04-19T04:54:28Z</dcterms:modified>
</cp:coreProperties>
</file>